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9D432260-36AB-41BE-8E39-500B6D2CED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Kerosene'!$A$4:$BJ$58</definedName>
    <definedName name="_xlnm._FilterDatabase" localSheetId="0" hidden="1">'Litre of Kerosene'!$A$3:$BJ$57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44" i="1" l="1"/>
  <c r="BI44" i="2"/>
  <c r="BI43" i="1"/>
  <c r="BI43" i="2"/>
  <c r="BI42" i="1"/>
  <c r="BK42" i="1" s="1"/>
  <c r="BI42" i="2"/>
  <c r="BJ42" i="1"/>
  <c r="BK41" i="1"/>
  <c r="BJ41" i="1"/>
  <c r="BK40" i="1"/>
  <c r="BJ40" i="1"/>
  <c r="BK39" i="1"/>
  <c r="BJ39" i="1"/>
  <c r="BK38" i="1"/>
  <c r="BJ38" i="1"/>
  <c r="BK37" i="1"/>
  <c r="BJ37" i="1"/>
  <c r="BK36" i="1"/>
  <c r="BJ36" i="1"/>
  <c r="BK35" i="1"/>
  <c r="BJ35" i="1"/>
  <c r="BK34" i="1"/>
  <c r="BJ34" i="1"/>
  <c r="BK33" i="1"/>
  <c r="BJ33" i="1"/>
  <c r="BK32" i="1"/>
  <c r="BJ32" i="1"/>
  <c r="BK31" i="1"/>
  <c r="BJ31" i="1"/>
  <c r="BK30" i="1"/>
  <c r="BJ30" i="1"/>
  <c r="BK29" i="1"/>
  <c r="BJ29" i="1"/>
  <c r="BK28" i="1"/>
  <c r="BJ28" i="1"/>
  <c r="BK27" i="1"/>
  <c r="BJ27" i="1"/>
  <c r="BK26" i="1"/>
  <c r="BJ26" i="1"/>
  <c r="BK25" i="1"/>
  <c r="BJ25" i="1"/>
  <c r="BK24" i="1"/>
  <c r="BJ24" i="1"/>
  <c r="BK23" i="1"/>
  <c r="BJ23" i="1"/>
  <c r="BK22" i="1"/>
  <c r="BJ22" i="1"/>
  <c r="BK21" i="1"/>
  <c r="BJ21" i="1"/>
  <c r="BK20" i="1"/>
  <c r="BJ20" i="1"/>
  <c r="BK19" i="1"/>
  <c r="BJ19" i="1"/>
  <c r="BK18" i="1"/>
  <c r="BJ18" i="1"/>
  <c r="BK17" i="1"/>
  <c r="BJ17" i="1"/>
  <c r="BK16" i="1"/>
  <c r="BJ16" i="1"/>
  <c r="BK15" i="1"/>
  <c r="BJ15" i="1"/>
  <c r="BK14" i="1"/>
  <c r="BJ14" i="1"/>
  <c r="BK13" i="1"/>
  <c r="BJ13" i="1"/>
  <c r="BK12" i="1"/>
  <c r="BJ12" i="1"/>
  <c r="BK11" i="1"/>
  <c r="BJ11" i="1"/>
  <c r="BK10" i="1"/>
  <c r="BJ10" i="1"/>
  <c r="BK9" i="1"/>
  <c r="BJ9" i="1"/>
  <c r="BK8" i="1"/>
  <c r="BJ8" i="1"/>
  <c r="BK7" i="1"/>
  <c r="BJ7" i="1"/>
  <c r="BK6" i="1"/>
  <c r="BJ6" i="1"/>
  <c r="BK5" i="1"/>
  <c r="BJ5" i="1"/>
  <c r="BK42" i="2"/>
  <c r="BJ42" i="2"/>
  <c r="BK41" i="2"/>
  <c r="BJ41" i="2"/>
  <c r="BK40" i="2"/>
  <c r="BJ40" i="2"/>
  <c r="BK39" i="2"/>
  <c r="BJ39" i="2"/>
  <c r="BK38" i="2"/>
  <c r="BJ38" i="2"/>
  <c r="BK37" i="2"/>
  <c r="BJ37" i="2"/>
  <c r="BK36" i="2"/>
  <c r="BJ36" i="2"/>
  <c r="BK35" i="2"/>
  <c r="BJ35" i="2"/>
  <c r="BK34" i="2"/>
  <c r="BJ34" i="2"/>
  <c r="BK33" i="2"/>
  <c r="BJ33" i="2"/>
  <c r="BK32" i="2"/>
  <c r="BJ32" i="2"/>
  <c r="BK31" i="2"/>
  <c r="BJ31" i="2"/>
  <c r="BK30" i="2"/>
  <c r="BJ30" i="2"/>
  <c r="BK29" i="2"/>
  <c r="BJ29" i="2"/>
  <c r="BK28" i="2"/>
  <c r="BJ28" i="2"/>
  <c r="BK27" i="2"/>
  <c r="BJ27" i="2"/>
  <c r="BK26" i="2"/>
  <c r="BJ26" i="2"/>
  <c r="BK25" i="2"/>
  <c r="BJ25" i="2"/>
  <c r="BK24" i="2"/>
  <c r="BJ24" i="2"/>
  <c r="BK23" i="2"/>
  <c r="BJ23" i="2"/>
  <c r="BK22" i="2"/>
  <c r="BJ22" i="2"/>
  <c r="BK21" i="2"/>
  <c r="BJ21" i="2"/>
  <c r="BK20" i="2"/>
  <c r="BJ20" i="2"/>
  <c r="BK19" i="2"/>
  <c r="BJ19" i="2"/>
  <c r="BK18" i="2"/>
  <c r="BJ18" i="2"/>
  <c r="BK17" i="2"/>
  <c r="BJ17" i="2"/>
  <c r="BK16" i="2"/>
  <c r="BJ16" i="2"/>
  <c r="BK15" i="2"/>
  <c r="BJ15" i="2"/>
  <c r="BK14" i="2"/>
  <c r="BJ14" i="2"/>
  <c r="BK13" i="2"/>
  <c r="BJ13" i="2"/>
  <c r="BK12" i="2"/>
  <c r="BJ12" i="2"/>
  <c r="BK11" i="2"/>
  <c r="BJ11" i="2"/>
  <c r="BK10" i="2"/>
  <c r="BJ10" i="2"/>
  <c r="BK9" i="2"/>
  <c r="BJ9" i="2"/>
  <c r="BK8" i="2"/>
  <c r="BJ8" i="2"/>
  <c r="BK7" i="2"/>
  <c r="BJ7" i="2"/>
  <c r="BK6" i="2"/>
  <c r="BJ6" i="2"/>
  <c r="BK5" i="2"/>
  <c r="BJ5" i="2"/>
  <c r="BH42" i="2"/>
  <c r="BH42" i="1"/>
  <c r="BE42" i="2" l="1"/>
  <c r="BF42" i="2"/>
  <c r="BG42" i="2"/>
  <c r="BH43" i="2" s="1"/>
  <c r="BA42" i="1"/>
  <c r="BB42" i="1"/>
  <c r="BC42" i="1"/>
  <c r="BD42" i="1"/>
  <c r="BE42" i="1"/>
  <c r="BF42" i="1"/>
  <c r="BG42" i="1"/>
  <c r="BH43" i="1" s="1"/>
  <c r="BA42" i="2"/>
  <c r="BB42" i="2"/>
  <c r="BC42" i="2"/>
  <c r="BD42" i="2"/>
  <c r="AZ42" i="1"/>
  <c r="AY42" i="1"/>
  <c r="AZ42" i="2"/>
  <c r="AY42" i="2"/>
  <c r="AX42" i="1"/>
  <c r="AX42" i="2"/>
  <c r="AV42" i="2"/>
  <c r="BH44" i="2" s="1"/>
  <c r="AW42" i="2"/>
  <c r="AV42" i="1"/>
  <c r="BH44" i="1" s="1"/>
  <c r="AW42" i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<sst xmlns="http://schemas.openxmlformats.org/spreadsheetml/2006/main" count="255" uniqueCount="51">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</sst>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2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  <xf numFmtId="2" fontId="26" fillId="4" borderId="0" xfId="0" applyNumberFormat="1" applyFont="1" applyFill="1" applyAlignment="1">
      <alignment horizontal="center" vertical="center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72"/>
  <sheetViews>
    <sheetView tabSelected="1" zoomScale="106" zoomScaleNormal="106" workbookViewId="0">
      <pane xSplit="1" ySplit="4" topLeftCell="AZ33" activePane="bottomRight" state="frozen"/>
      <selection activeCell="BF48" sqref="BF48"/>
      <selection pane="topRight" activeCell="BF48" sqref="BF48"/>
      <selection pane="bottomLeft" activeCell="BF48" sqref="BF48"/>
      <selection pane="bottomRight" activeCell="BF48" sqref="BF48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2" max="63" width="29" style="68" customWidth="1"/>
  </cols>
  <sheetData>
    <row r="2" spans="1:63" x14ac:dyDescent="0.25">
      <c r="BJ2" s="63"/>
      <c r="BK2" s="63"/>
    </row>
    <row r="3" spans="1:63" ht="20.25" customHeight="1" x14ac:dyDescent="0.35">
      <c r="C3" s="13" t="s">
        <v>46</v>
      </c>
      <c r="BJ3" s="64" t="s">
        <v>49</v>
      </c>
      <c r="BK3" s="64" t="s">
        <v>50</v>
      </c>
    </row>
    <row r="4" spans="1:63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64"/>
      <c r="BK4" s="64"/>
    </row>
    <row r="5" spans="1:63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65">
        <f>(BI5-AW5)/AW5*100</f>
        <v>28.42277511567255</v>
      </c>
      <c r="BK5" s="65">
        <f>(BI5-BH5)/BH5*100</f>
        <v>2.02254335260116</v>
      </c>
    </row>
    <row r="6" spans="1:63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65">
        <f t="shared" ref="BJ6:BJ42" si="0">(BI6-AW6)/AW6*100</f>
        <v>14.284571428571416</v>
      </c>
      <c r="BK6" s="65">
        <f t="shared" ref="BK6:BK42" si="1">(BI6-BH6)/BH6*100</f>
        <v>6.3819148936171386</v>
      </c>
    </row>
    <row r="7" spans="1:63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65">
        <f t="shared" si="0"/>
        <v>13.54834473084868</v>
      </c>
      <c r="BK7" s="65">
        <f t="shared" si="1"/>
        <v>-13.103448275862078</v>
      </c>
    </row>
    <row r="8" spans="1:63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65">
        <f t="shared" si="0"/>
        <v>6.2256809338521562</v>
      </c>
      <c r="BK8" s="65">
        <f t="shared" si="1"/>
        <v>7.3394495412844059</v>
      </c>
    </row>
    <row r="9" spans="1:63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65">
        <f t="shared" si="0"/>
        <v>-5.0675049115913406</v>
      </c>
      <c r="BK9" s="65">
        <f t="shared" si="1"/>
        <v>0.11182320441986314</v>
      </c>
    </row>
    <row r="10" spans="1:63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65">
        <f t="shared" si="0"/>
        <v>3.4024489795918225</v>
      </c>
      <c r="BK10" s="65">
        <f t="shared" si="1"/>
        <v>6.5431775700934613</v>
      </c>
    </row>
    <row r="11" spans="1:63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65">
        <f t="shared" si="0"/>
        <v>-24.111146245059309</v>
      </c>
      <c r="BK11" s="65">
        <f t="shared" si="1"/>
        <v>-22.637846153846166</v>
      </c>
    </row>
    <row r="12" spans="1:63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65">
        <f t="shared" si="0"/>
        <v>9.9823249490142238</v>
      </c>
      <c r="BK12" s="65">
        <f t="shared" si="1"/>
        <v>-2.3927601809953849</v>
      </c>
    </row>
    <row r="13" spans="1:63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65">
        <f t="shared" si="0"/>
        <v>16.264489795918369</v>
      </c>
      <c r="BK13" s="65">
        <f t="shared" si="1"/>
        <v>16.336435643564378</v>
      </c>
    </row>
    <row r="14" spans="1:63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65">
        <f t="shared" si="0"/>
        <v>4.7363881401617771</v>
      </c>
      <c r="BK14" s="65">
        <f t="shared" si="1"/>
        <v>-18.525225806451605</v>
      </c>
    </row>
    <row r="15" spans="1:63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65">
        <f t="shared" si="0"/>
        <v>13.497391304347836</v>
      </c>
      <c r="BK15" s="65">
        <f t="shared" si="1"/>
        <v>23.07590759075908</v>
      </c>
    </row>
    <row r="16" spans="1:63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65">
        <f t="shared" si="0"/>
        <v>6.9972826086957891</v>
      </c>
      <c r="BK16" s="65">
        <f t="shared" si="1"/>
        <v>10.294117647058822</v>
      </c>
    </row>
    <row r="17" spans="1:63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65">
        <f t="shared" si="0"/>
        <v>5.4874493927125148</v>
      </c>
      <c r="BK17" s="65">
        <f t="shared" si="1"/>
        <v>6.348571428571419</v>
      </c>
    </row>
    <row r="18" spans="1:63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65">
        <f t="shared" si="0"/>
        <v>-2.2122448979591729</v>
      </c>
      <c r="BK18" s="65">
        <f t="shared" si="1"/>
        <v>-2.872972972972998</v>
      </c>
    </row>
    <row r="19" spans="1:63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65">
        <f t="shared" si="0"/>
        <v>12.944339622641623</v>
      </c>
      <c r="BK19" s="65">
        <f t="shared" si="1"/>
        <v>14.565550239234565</v>
      </c>
    </row>
    <row r="20" spans="1:63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65">
        <f t="shared" si="0"/>
        <v>30.094301160100319</v>
      </c>
      <c r="BK20" s="65">
        <f t="shared" si="1"/>
        <v>0</v>
      </c>
    </row>
    <row r="21" spans="1:63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65">
        <f t="shared" si="0"/>
        <v>25.264169068203561</v>
      </c>
      <c r="BK21" s="65">
        <f t="shared" si="1"/>
        <v>5.8043273753527611</v>
      </c>
    </row>
    <row r="22" spans="1:63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65">
        <f t="shared" si="0"/>
        <v>2.7441696113074245</v>
      </c>
      <c r="BK22" s="65">
        <f t="shared" si="1"/>
        <v>3.8449999999999638</v>
      </c>
    </row>
    <row r="23" spans="1:63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65">
        <f t="shared" si="0"/>
        <v>20.385625185624974</v>
      </c>
      <c r="BK23" s="65">
        <f t="shared" si="1"/>
        <v>0.13009387078969287</v>
      </c>
    </row>
    <row r="24" spans="1:63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65">
        <f t="shared" si="0"/>
        <v>6.9018036072144211</v>
      </c>
      <c r="BK24" s="65">
        <f t="shared" si="1"/>
        <v>1.9999999999981807E-2</v>
      </c>
    </row>
    <row r="25" spans="1:63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65">
        <f t="shared" si="0"/>
        <v>2.8571428571428505</v>
      </c>
      <c r="BK25" s="65">
        <f t="shared" si="1"/>
        <v>15.199999999999992</v>
      </c>
    </row>
    <row r="26" spans="1:63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65">
        <f t="shared" si="0"/>
        <v>3.2727272727272729</v>
      </c>
      <c r="BK26" s="65">
        <f t="shared" si="1"/>
        <v>-1.0835913312693881</v>
      </c>
    </row>
    <row r="27" spans="1:63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65">
        <f t="shared" si="0"/>
        <v>12.835672693839994</v>
      </c>
      <c r="BK27" s="65">
        <f t="shared" si="1"/>
        <v>2.6666666666642414E-4</v>
      </c>
    </row>
    <row r="28" spans="1:63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65">
        <f t="shared" si="0"/>
        <v>14.28546583850934</v>
      </c>
      <c r="BK28" s="65">
        <f t="shared" si="1"/>
        <v>11.110869565217264</v>
      </c>
    </row>
    <row r="29" spans="1:63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65">
        <f t="shared" si="0"/>
        <v>30.201284406628236</v>
      </c>
      <c r="BK29" s="65">
        <f t="shared" si="1"/>
        <v>9.4117647058737923E-4</v>
      </c>
    </row>
    <row r="30" spans="1:63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65">
        <f t="shared" si="0"/>
        <v>26.012755970732975</v>
      </c>
      <c r="BK30" s="65">
        <f t="shared" si="1"/>
        <v>6.3615008156606798</v>
      </c>
    </row>
    <row r="31" spans="1:63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65">
        <f t="shared" si="0"/>
        <v>2.4590163934426039</v>
      </c>
      <c r="BK31" s="65">
        <f t="shared" si="1"/>
        <v>0.74626865671640696</v>
      </c>
    </row>
    <row r="32" spans="1:63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65">
        <f t="shared" si="0"/>
        <v>-7.1568098159509237</v>
      </c>
      <c r="BK32" s="65">
        <f t="shared" si="1"/>
        <v>-6.8490909090909309</v>
      </c>
    </row>
    <row r="33" spans="1:63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65">
        <f t="shared" si="0"/>
        <v>-4.0150943396226451</v>
      </c>
      <c r="BK33" s="65">
        <f t="shared" si="1"/>
        <v>-3.8755813953488585</v>
      </c>
    </row>
    <row r="34" spans="1:63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65">
        <f t="shared" si="0"/>
        <v>-1.3698630136986414</v>
      </c>
      <c r="BK34" s="65">
        <f t="shared" si="1"/>
        <v>-3.1192660550458875</v>
      </c>
    </row>
    <row r="35" spans="1:63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65">
        <f t="shared" si="0"/>
        <v>-8.6741687979539606</v>
      </c>
      <c r="BK35" s="65">
        <f t="shared" si="1"/>
        <v>1.6092682926829329</v>
      </c>
    </row>
    <row r="36" spans="1:63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65">
        <f t="shared" si="0"/>
        <v>3.6184210526315561</v>
      </c>
      <c r="BK36" s="65">
        <f t="shared" si="1"/>
        <v>10.429447852760704</v>
      </c>
    </row>
    <row r="37" spans="1:63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65">
        <f t="shared" si="0"/>
        <v>-2.3085142857143111</v>
      </c>
      <c r="BK37" s="65">
        <f t="shared" si="1"/>
        <v>1.5436990595611271</v>
      </c>
    </row>
    <row r="38" spans="1:63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65">
        <f t="shared" si="0"/>
        <v>22.726861924686197</v>
      </c>
      <c r="BK38" s="65">
        <f t="shared" si="1"/>
        <v>9.0905439330543718</v>
      </c>
    </row>
    <row r="39" spans="1:63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65">
        <f t="shared" si="0"/>
        <v>22.514747634069433</v>
      </c>
      <c r="BK39" s="65">
        <f t="shared" si="1"/>
        <v>11.161860465116387</v>
      </c>
    </row>
    <row r="40" spans="1:63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65">
        <f t="shared" si="0"/>
        <v>2.3997407017260102</v>
      </c>
      <c r="BK40" s="65">
        <f t="shared" si="1"/>
        <v>3.9666968325793368</v>
      </c>
    </row>
    <row r="41" spans="1:63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65">
        <f t="shared" si="0"/>
        <v>9.3739062499999957</v>
      </c>
      <c r="BK41" s="65">
        <f t="shared" si="1"/>
        <v>1.8811196310794789</v>
      </c>
    </row>
    <row r="42" spans="1:63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I42" si="18">AVERAGE(BH5:BH41)</f>
        <v>334.16243177878312</v>
      </c>
      <c r="BI42" s="14">
        <f t="shared" si="18"/>
        <v>342.32891891891899</v>
      </c>
      <c r="BJ42" s="71">
        <f t="shared" si="0"/>
        <v>8.2412379338687174</v>
      </c>
      <c r="BK42" s="71">
        <f t="shared" si="1"/>
        <v>2.4438675217512538</v>
      </c>
    </row>
    <row r="43" spans="1:63" ht="15" customHeight="1" x14ac:dyDescent="0.25">
      <c r="A43" s="11" t="s">
        <v>44</v>
      </c>
      <c r="E43" s="14">
        <f>E42/D42*100-100</f>
        <v>7.5524922131515524</v>
      </c>
      <c r="F43" s="14">
        <f t="shared" ref="F43:AS43" si="19">F42/E42*100-100</f>
        <v>12.140921363290147</v>
      </c>
      <c r="G43" s="14">
        <f t="shared" si="19"/>
        <v>-4.9945461730845722</v>
      </c>
      <c r="H43" s="14">
        <f t="shared" si="19"/>
        <v>1.3108290224215011</v>
      </c>
      <c r="I43" s="14">
        <f t="shared" si="19"/>
        <v>13.841233912217078</v>
      </c>
      <c r="J43" s="14">
        <f t="shared" si="19"/>
        <v>-14.01623722496889</v>
      </c>
      <c r="K43" s="14">
        <f t="shared" si="19"/>
        <v>19.483947276998421</v>
      </c>
      <c r="L43" s="14">
        <f t="shared" si="19"/>
        <v>-16.764243847781174</v>
      </c>
      <c r="M43" s="14">
        <f t="shared" si="19"/>
        <v>-3.738053229139382E-2</v>
      </c>
      <c r="N43" s="14">
        <f t="shared" si="19"/>
        <v>4.1012665574236422</v>
      </c>
      <c r="O43" s="14">
        <f t="shared" si="19"/>
        <v>2.1823222231757313</v>
      </c>
      <c r="P43" s="14">
        <f t="shared" si="19"/>
        <v>30.655037197236396</v>
      </c>
      <c r="Q43" s="14">
        <f t="shared" si="19"/>
        <v>-3.8993359553723366</v>
      </c>
      <c r="R43" s="14">
        <f t="shared" si="19"/>
        <v>-3.1905271691828716</v>
      </c>
      <c r="S43" s="14">
        <f t="shared" si="19"/>
        <v>1.4033088234866682</v>
      </c>
      <c r="T43" s="14">
        <f t="shared" si="19"/>
        <v>-3.3716008044298036</v>
      </c>
      <c r="U43" s="14">
        <f t="shared" si="19"/>
        <v>-18.031565582230456</v>
      </c>
      <c r="V43" s="14">
        <f t="shared" si="19"/>
        <v>87.119108591287386</v>
      </c>
      <c r="W43" s="14">
        <f t="shared" si="19"/>
        <v>-18.769048950226193</v>
      </c>
      <c r="X43" s="14">
        <f t="shared" si="19"/>
        <v>-11.59366430770217</v>
      </c>
      <c r="Y43" s="14">
        <f t="shared" si="19"/>
        <v>-9.8722827814000169</v>
      </c>
      <c r="Z43" s="14">
        <f t="shared" si="19"/>
        <v>8.0094914296793718</v>
      </c>
      <c r="AA43" s="14">
        <f t="shared" si="19"/>
        <v>-5.2831078271856029</v>
      </c>
      <c r="AB43" s="14">
        <f t="shared" si="19"/>
        <v>-2.3590127062510788</v>
      </c>
      <c r="AC43" s="14">
        <f t="shared" si="19"/>
        <v>-19.597389680120202</v>
      </c>
      <c r="AD43" s="14">
        <f t="shared" si="19"/>
        <v>17.276334033663929</v>
      </c>
      <c r="AE43" s="14">
        <f t="shared" si="19"/>
        <v>3.3871598215067706</v>
      </c>
      <c r="AF43" s="14">
        <f t="shared" si="19"/>
        <v>-2.3063243369887942</v>
      </c>
      <c r="AG43" s="14">
        <f t="shared" si="19"/>
        <v>8.794302176464285</v>
      </c>
      <c r="AH43" s="14">
        <f t="shared" si="19"/>
        <v>-0.61240065953927569</v>
      </c>
      <c r="AI43" s="14">
        <f t="shared" si="19"/>
        <v>-9.6484687358426413E-2</v>
      </c>
      <c r="AJ43" s="14">
        <f t="shared" si="19"/>
        <v>-6.7854631110225796</v>
      </c>
      <c r="AK43" s="14">
        <f t="shared" si="19"/>
        <v>3.5310404561180064</v>
      </c>
      <c r="AL43" s="14">
        <f t="shared" si="19"/>
        <v>0.6468447294279116</v>
      </c>
      <c r="AM43" s="14">
        <f t="shared" si="19"/>
        <v>-0.2196196171331195</v>
      </c>
      <c r="AN43" s="14">
        <f t="shared" si="19"/>
        <v>-1.0022122103510469</v>
      </c>
      <c r="AO43" s="14">
        <f t="shared" si="19"/>
        <v>4.2906229639763467</v>
      </c>
      <c r="AP43" s="14">
        <f t="shared" si="19"/>
        <v>2.953873560005178</v>
      </c>
      <c r="AQ43" s="14">
        <f t="shared" si="19"/>
        <v>6.1482068751701036</v>
      </c>
      <c r="AR43" s="14">
        <f t="shared" si="19"/>
        <v>-5.4606953067483488</v>
      </c>
      <c r="AS43" s="14">
        <f t="shared" si="19"/>
        <v>-2.5435388938032872</v>
      </c>
      <c r="AT43" s="14">
        <f t="shared" ref="AT43" si="20">AT42/AS42*100-100</f>
        <v>5.3459874780642451</v>
      </c>
      <c r="AU43" s="14">
        <f t="shared" ref="AU43" si="21">AU42/AT42*100-100</f>
        <v>-0.27481946219153031</v>
      </c>
      <c r="AV43" s="14">
        <f t="shared" ref="AV43" si="22">AV42/AU42*100-100</f>
        <v>-0.49147643791674511</v>
      </c>
      <c r="AW43" s="14">
        <f t="shared" ref="AW43:AX43" si="23">AW42/AV42*100-100</f>
        <v>4.0563421528184307</v>
      </c>
      <c r="AX43" s="14">
        <f t="shared" si="23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4">BA42/AZ42*100-100</f>
        <v>2.0917768782232145</v>
      </c>
      <c r="BB43" s="14">
        <f t="shared" si="24"/>
        <v>-1.2959078893208584</v>
      </c>
      <c r="BC43" s="14">
        <f t="shared" si="24"/>
        <v>1.9650061327192105</v>
      </c>
      <c r="BD43" s="14">
        <f t="shared" si="24"/>
        <v>-2.2097993428757974</v>
      </c>
      <c r="BE43" s="14">
        <f t="shared" si="24"/>
        <v>0.95933795056011206</v>
      </c>
      <c r="BF43" s="14">
        <f t="shared" si="24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>BI42/BH42*100-100</f>
        <v>2.4438675217512582</v>
      </c>
      <c r="BJ43" s="66"/>
      <c r="BK43" s="66"/>
    </row>
    <row r="44" spans="1:63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5">P42/D42*100-100</f>
        <v>57.007393479165984</v>
      </c>
      <c r="Q44" s="14">
        <f t="shared" si="25"/>
        <v>40.289773512277236</v>
      </c>
      <c r="R44" s="14">
        <f t="shared" si="25"/>
        <v>21.109928937361303</v>
      </c>
      <c r="S44" s="14">
        <f t="shared" si="25"/>
        <v>29.265710871711349</v>
      </c>
      <c r="T44" s="14">
        <f t="shared" si="25"/>
        <v>23.291249641699281</v>
      </c>
      <c r="U44" s="14">
        <f t="shared" si="25"/>
        <v>-11.227326310138153</v>
      </c>
      <c r="V44" s="14">
        <f t="shared" si="25"/>
        <v>93.188376874986886</v>
      </c>
      <c r="W44" s="14">
        <f t="shared" si="25"/>
        <v>31.338777659702515</v>
      </c>
      <c r="X44" s="14">
        <f t="shared" si="25"/>
        <v>39.497502082705694</v>
      </c>
      <c r="Y44" s="14">
        <f t="shared" si="25"/>
        <v>25.772928794373399</v>
      </c>
      <c r="Z44" s="14">
        <f t="shared" si="25"/>
        <v>30.494762685793688</v>
      </c>
      <c r="AA44" s="14">
        <f t="shared" si="25"/>
        <v>20.960828619962271</v>
      </c>
      <c r="AB44" s="14">
        <f t="shared" si="25"/>
        <v>-9.6036786358750845</v>
      </c>
      <c r="AC44" s="14">
        <f t="shared" si="25"/>
        <v>-24.369927375161865</v>
      </c>
      <c r="AD44" s="14">
        <f t="shared" si="25"/>
        <v>-8.3806842369527459</v>
      </c>
      <c r="AE44" s="14">
        <f t="shared" si="25"/>
        <v>-6.5882469573090532</v>
      </c>
      <c r="AF44" s="14">
        <f t="shared" si="25"/>
        <v>-5.5584322948785001</v>
      </c>
      <c r="AG44" s="14">
        <f t="shared" si="25"/>
        <v>25.349526655136373</v>
      </c>
      <c r="AH44" s="14">
        <f t="shared" si="25"/>
        <v>-33.421078015454114</v>
      </c>
      <c r="AI44" s="14">
        <f t="shared" si="25"/>
        <v>-18.116576673999546</v>
      </c>
      <c r="AJ44" s="14">
        <f t="shared" si="25"/>
        <v>-13.663140492744063</v>
      </c>
      <c r="AK44" s="14">
        <f t="shared" si="25"/>
        <v>-0.82357380893243715</v>
      </c>
      <c r="AL44" s="14">
        <f t="shared" si="25"/>
        <v>-7.5840999198603924</v>
      </c>
      <c r="AM44" s="14">
        <f t="shared" si="25"/>
        <v>-2.643620880246317</v>
      </c>
      <c r="AN44" s="14">
        <f t="shared" si="25"/>
        <v>-1.2907752451308454</v>
      </c>
      <c r="AO44" s="14">
        <f t="shared" si="25"/>
        <v>28.036222966148216</v>
      </c>
      <c r="AP44" s="14">
        <f t="shared" si="25"/>
        <v>12.399702966274845</v>
      </c>
      <c r="AQ44" s="14">
        <f t="shared" si="25"/>
        <v>15.401438087381351</v>
      </c>
      <c r="AR44" s="14">
        <f t="shared" si="25"/>
        <v>11.675312074608499</v>
      </c>
      <c r="AS44" s="14">
        <f t="shared" si="25"/>
        <v>3.7230718833640708E-2</v>
      </c>
      <c r="AT44" s="14">
        <f t="shared" ref="AT44" si="26">AT42/AH42*100-100</f>
        <v>6.0345649213828807</v>
      </c>
      <c r="AU44" s="14">
        <f t="shared" ref="AU44" si="27">AU42/AI42*100-100</f>
        <v>5.8452857934101985</v>
      </c>
      <c r="AV44" s="14">
        <f t="shared" ref="AV44" si="28">AV42/AJ42*100-100</f>
        <v>12.992119757604655</v>
      </c>
      <c r="AW44" s="14">
        <f t="shared" ref="AW44:AX44" si="29">AW42/AK42*100-100</f>
        <v>13.565425617962617</v>
      </c>
      <c r="AX44" s="14">
        <f t="shared" si="29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0">BA42/AO42*100-100</f>
        <v>11.737109548955218</v>
      </c>
      <c r="BB44" s="14">
        <f t="shared" si="30"/>
        <v>7.1247692946014354</v>
      </c>
      <c r="BC44" s="14">
        <f t="shared" si="30"/>
        <v>2.9030831480323371</v>
      </c>
      <c r="BD44" s="14">
        <f t="shared" si="30"/>
        <v>6.4415819635399032</v>
      </c>
      <c r="BE44" s="14">
        <f t="shared" si="30"/>
        <v>10.267410938913855</v>
      </c>
      <c r="BF44" s="14">
        <f t="shared" si="30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>BI42/AW42*100-100</f>
        <v>8.2412379338687032</v>
      </c>
      <c r="BJ44" s="67"/>
      <c r="BK44" s="67"/>
    </row>
    <row r="46" spans="1:63" ht="15" customHeight="1" x14ac:dyDescent="0.25">
      <c r="A46" s="12" t="s">
        <v>47</v>
      </c>
      <c r="BJ46" s="69"/>
      <c r="BK46" s="69"/>
    </row>
    <row r="47" spans="1:63" ht="15" customHeight="1" x14ac:dyDescent="0.25">
      <c r="A47" s="4" t="s">
        <v>22</v>
      </c>
      <c r="B47" s="46">
        <v>407.5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J47" s="70"/>
      <c r="BK47" s="70"/>
    </row>
    <row r="48" spans="1:63" ht="15" customHeight="1" x14ac:dyDescent="0.25">
      <c r="A48" s="4" t="s">
        <v>20</v>
      </c>
      <c r="B48" s="46">
        <v>399.07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J48" s="70"/>
      <c r="BK48" s="70"/>
    </row>
    <row r="49" spans="1:63" ht="15" customHeight="1" x14ac:dyDescent="0.25">
      <c r="A49" s="4" t="s">
        <v>39</v>
      </c>
      <c r="B49" s="46">
        <v>398.33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J49" s="70"/>
      <c r="BK49" s="70"/>
    </row>
    <row r="50" spans="1:63" ht="15" customHeight="1" x14ac:dyDescent="0.25">
      <c r="F50" s="5"/>
      <c r="BJ50" s="70"/>
      <c r="BK50" s="70"/>
    </row>
    <row r="51" spans="1:63" ht="15" customHeight="1" x14ac:dyDescent="0.25">
      <c r="A51" s="12" t="s">
        <v>48</v>
      </c>
      <c r="BJ51" s="70"/>
      <c r="BK51" s="70"/>
    </row>
    <row r="52" spans="1:63" ht="15" customHeight="1" x14ac:dyDescent="0.25">
      <c r="A52" s="4" t="s">
        <v>37</v>
      </c>
      <c r="B52" s="46">
        <v>299.93</v>
      </c>
      <c r="I52" s="4"/>
      <c r="J52" s="28"/>
      <c r="AD52" s="4"/>
      <c r="AE52" s="38"/>
      <c r="AH52" s="4"/>
      <c r="BJ52" s="70"/>
      <c r="BK52" s="70"/>
    </row>
    <row r="53" spans="1:63" ht="15" customHeight="1" x14ac:dyDescent="0.25">
      <c r="A53" s="4" t="s">
        <v>35</v>
      </c>
      <c r="B53" s="46">
        <v>297.57</v>
      </c>
      <c r="I53" s="4"/>
      <c r="J53" s="28"/>
      <c r="AD53" s="4"/>
      <c r="AE53" s="38"/>
      <c r="AH53" s="4"/>
      <c r="AI53" s="22"/>
      <c r="BJ53" s="70"/>
      <c r="BK53" s="70"/>
    </row>
    <row r="54" spans="1:63" ht="15" customHeight="1" x14ac:dyDescent="0.25">
      <c r="A54" s="4" t="s">
        <v>12</v>
      </c>
      <c r="B54" s="46">
        <v>228.57</v>
      </c>
      <c r="I54" s="4"/>
      <c r="J54" s="28"/>
      <c r="AD54" s="4"/>
      <c r="AE54" s="38"/>
      <c r="BJ54" s="70"/>
      <c r="BK54" s="70"/>
    </row>
    <row r="55" spans="1:63" x14ac:dyDescent="0.25">
      <c r="A55" s="4"/>
      <c r="B55" s="46"/>
      <c r="BJ55" s="70"/>
      <c r="BK55" s="70"/>
    </row>
    <row r="56" spans="1:63" x14ac:dyDescent="0.25">
      <c r="A56" s="4"/>
      <c r="B56" s="46"/>
      <c r="BJ56" s="70"/>
      <c r="BK56" s="70"/>
    </row>
    <row r="57" spans="1:63" x14ac:dyDescent="0.25">
      <c r="A57" s="4"/>
      <c r="B57" s="46"/>
      <c r="BJ57" s="70"/>
      <c r="BK57" s="70"/>
    </row>
    <row r="58" spans="1:63" x14ac:dyDescent="0.25">
      <c r="BJ58" s="70"/>
      <c r="BK58" s="70"/>
    </row>
    <row r="59" spans="1:63" x14ac:dyDescent="0.25">
      <c r="BJ59" s="70"/>
      <c r="BK59" s="70"/>
    </row>
    <row r="60" spans="1:63" x14ac:dyDescent="0.25">
      <c r="BJ60" s="70"/>
      <c r="BK60" s="70"/>
    </row>
    <row r="61" spans="1:63" x14ac:dyDescent="0.25">
      <c r="BJ61" s="70"/>
      <c r="BK61" s="70"/>
    </row>
    <row r="62" spans="1:63" x14ac:dyDescent="0.25">
      <c r="BJ62" s="70"/>
      <c r="BK62" s="70"/>
    </row>
    <row r="63" spans="1:63" x14ac:dyDescent="0.25">
      <c r="BJ63" s="70"/>
      <c r="BK63" s="70"/>
    </row>
    <row r="64" spans="1:63" x14ac:dyDescent="0.25">
      <c r="BJ64" s="70"/>
      <c r="BK64" s="70"/>
    </row>
    <row r="65" spans="62:63" x14ac:dyDescent="0.25">
      <c r="BJ65" s="70"/>
      <c r="BK65" s="70"/>
    </row>
    <row r="66" spans="62:63" x14ac:dyDescent="0.25">
      <c r="BJ66" s="70"/>
      <c r="BK66" s="70"/>
    </row>
    <row r="67" spans="62:63" x14ac:dyDescent="0.25">
      <c r="BJ67" s="70"/>
      <c r="BK67" s="70"/>
    </row>
    <row r="68" spans="62:63" x14ac:dyDescent="0.25">
      <c r="BJ68" s="70"/>
      <c r="BK68" s="70"/>
    </row>
    <row r="69" spans="62:63" x14ac:dyDescent="0.25">
      <c r="BJ69" s="70"/>
      <c r="BK69" s="70"/>
    </row>
    <row r="70" spans="62:63" x14ac:dyDescent="0.25">
      <c r="BJ70" s="70"/>
      <c r="BK70" s="70"/>
    </row>
    <row r="71" spans="62:63" x14ac:dyDescent="0.25">
      <c r="BJ71" s="70"/>
      <c r="BK71" s="70"/>
    </row>
    <row r="72" spans="62:63" x14ac:dyDescent="0.25">
      <c r="BJ72" s="70"/>
      <c r="BK72" s="70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K72"/>
  <sheetViews>
    <sheetView topLeftCell="A35" zoomScale="112" zoomScaleNormal="112" workbookViewId="0">
      <pane xSplit="1" topLeftCell="BB1" activePane="topRight" state="frozen"/>
      <selection activeCell="BE5" sqref="BE5"/>
      <selection pane="topRight" activeCell="BF48" sqref="BF48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2" max="63" width="29" style="68" customWidth="1"/>
  </cols>
  <sheetData>
    <row r="2" spans="1:63" x14ac:dyDescent="0.25">
      <c r="BJ2" s="63"/>
      <c r="BK2" s="63"/>
    </row>
    <row r="3" spans="1:63" x14ac:dyDescent="0.25">
      <c r="BJ3" s="64" t="s">
        <v>49</v>
      </c>
      <c r="BK3" s="64" t="s">
        <v>50</v>
      </c>
    </row>
    <row r="4" spans="1:63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64"/>
      <c r="BK4" s="64"/>
    </row>
    <row r="5" spans="1:63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65">
        <f>(BI5-AW5)/AW5*100</f>
        <v>-4.7945562671548796</v>
      </c>
      <c r="BK5" s="65">
        <f>(BI5-BH5)/BH5*100</f>
        <v>-2.571227425772765</v>
      </c>
    </row>
    <row r="6" spans="1:63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65">
        <f t="shared" ref="BJ6:BJ42" si="0">(BI6-AW6)/AW6*100</f>
        <v>-2.6086956521739131</v>
      </c>
      <c r="BK6" s="65">
        <f t="shared" ref="BK6:BK42" si="1">(BI6-BH6)/BH6*100</f>
        <v>-2.6086956521739131</v>
      </c>
    </row>
    <row r="7" spans="1:63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65">
        <f t="shared" si="0"/>
        <v>9.2307692307692317</v>
      </c>
      <c r="BK7" s="65">
        <f t="shared" si="1"/>
        <v>3.6496350364963499</v>
      </c>
    </row>
    <row r="8" spans="1:63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65">
        <f t="shared" si="0"/>
        <v>15.413661434026316</v>
      </c>
      <c r="BK8" s="65">
        <f t="shared" si="1"/>
        <v>6.8250539956803458</v>
      </c>
    </row>
    <row r="9" spans="1:63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65">
        <f t="shared" si="0"/>
        <v>-8.4964028776976139</v>
      </c>
      <c r="BK9" s="65">
        <f t="shared" si="1"/>
        <v>-5.3082191780821919</v>
      </c>
    </row>
    <row r="10" spans="1:63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65">
        <f t="shared" si="0"/>
        <v>-2.3880597014925438</v>
      </c>
      <c r="BK10" s="65">
        <f t="shared" si="1"/>
        <v>-3.6464088397790055</v>
      </c>
    </row>
    <row r="11" spans="1:63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65">
        <f t="shared" si="0"/>
        <v>11.250080775444259</v>
      </c>
      <c r="BK11" s="65">
        <f t="shared" si="1"/>
        <v>3.7105421686743951</v>
      </c>
    </row>
    <row r="12" spans="1:63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65">
        <f t="shared" si="0"/>
        <v>-2.211231042492146</v>
      </c>
      <c r="BK12" s="65">
        <f t="shared" si="1"/>
        <v>-6.1663716814159368</v>
      </c>
    </row>
    <row r="13" spans="1:63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65">
        <f t="shared" si="0"/>
        <v>-0.76923076923076927</v>
      </c>
      <c r="BK13" s="65">
        <f t="shared" si="1"/>
        <v>-2.2727272727272729</v>
      </c>
    </row>
    <row r="14" spans="1:63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65">
        <f t="shared" si="0"/>
        <v>-4.565934065934071</v>
      </c>
      <c r="BK14" s="65">
        <f t="shared" si="1"/>
        <v>-3.7406211936662679</v>
      </c>
    </row>
    <row r="15" spans="1:63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65">
        <f t="shared" si="0"/>
        <v>5.9042851081883754</v>
      </c>
      <c r="BK15" s="65">
        <f t="shared" si="1"/>
        <v>-3.787522713506617</v>
      </c>
    </row>
    <row r="16" spans="1:63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65">
        <f t="shared" si="0"/>
        <v>-9.078212290502897</v>
      </c>
      <c r="BK16" s="65">
        <f t="shared" si="1"/>
        <v>2.6037069726390114</v>
      </c>
    </row>
    <row r="17" spans="1:63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65">
        <f t="shared" si="0"/>
        <v>-5.3106212424849701</v>
      </c>
      <c r="BK17" s="65">
        <f t="shared" si="1"/>
        <v>-0.94339622641509435</v>
      </c>
    </row>
    <row r="18" spans="1:63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65">
        <f t="shared" si="0"/>
        <v>5.0562641509435489</v>
      </c>
      <c r="BK18" s="65">
        <f t="shared" si="1"/>
        <v>2.6356129032258031</v>
      </c>
    </row>
    <row r="19" spans="1:63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65">
        <f t="shared" si="0"/>
        <v>-10.770721649484354</v>
      </c>
      <c r="BK19" s="65">
        <f t="shared" si="1"/>
        <v>-2.5249827942188521</v>
      </c>
    </row>
    <row r="20" spans="1:63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65">
        <f t="shared" si="0"/>
        <v>-9.4164406779660084</v>
      </c>
      <c r="BK20" s="65">
        <f t="shared" si="1"/>
        <v>-2.7027027027002449E-4</v>
      </c>
    </row>
    <row r="21" spans="1:63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65">
        <f t="shared" si="0"/>
        <v>-13.24675264854892</v>
      </c>
      <c r="BK21" s="65">
        <f t="shared" si="1"/>
        <v>-0.49823182711197528</v>
      </c>
    </row>
    <row r="22" spans="1:63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65">
        <f t="shared" si="0"/>
        <v>-0.61286486486486302</v>
      </c>
      <c r="BK22" s="65">
        <f t="shared" si="1"/>
        <v>2.3374025974028516</v>
      </c>
    </row>
    <row r="23" spans="1:63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65">
        <f t="shared" si="0"/>
        <v>4.4528145265888393</v>
      </c>
      <c r="BK23" s="65">
        <f t="shared" si="1"/>
        <v>3.8427669902912576</v>
      </c>
    </row>
    <row r="24" spans="1:63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65">
        <f t="shared" si="0"/>
        <v>-0.77994459833761132</v>
      </c>
      <c r="BK24" s="65">
        <f t="shared" si="1"/>
        <v>-5.242222222222221</v>
      </c>
    </row>
    <row r="25" spans="1:63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65">
        <f t="shared" si="0"/>
        <v>-4.8223350253804744</v>
      </c>
      <c r="BK25" s="65">
        <f t="shared" si="1"/>
        <v>-3.8461538461538463</v>
      </c>
    </row>
    <row r="26" spans="1:63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65">
        <f t="shared" si="0"/>
        <v>4.7884981684982328</v>
      </c>
      <c r="BK26" s="65">
        <f t="shared" si="1"/>
        <v>5.4321621621624345</v>
      </c>
    </row>
    <row r="27" spans="1:63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65">
        <f t="shared" si="0"/>
        <v>4.2283710551482292</v>
      </c>
      <c r="BK27" s="65">
        <f t="shared" si="1"/>
        <v>2.3355391202781406E-4</v>
      </c>
    </row>
    <row r="28" spans="1:63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65">
        <f t="shared" si="0"/>
        <v>-0.62822265624999474</v>
      </c>
      <c r="BK28" s="65">
        <f t="shared" si="1"/>
        <v>-2.8310620012277457</v>
      </c>
    </row>
    <row r="29" spans="1:63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65">
        <f t="shared" si="0"/>
        <v>10.749900990099006</v>
      </c>
      <c r="BK29" s="65">
        <f t="shared" si="1"/>
        <v>3.5716666666666583</v>
      </c>
    </row>
    <row r="30" spans="1:63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65">
        <f t="shared" si="0"/>
        <v>8.0831108144194364</v>
      </c>
      <c r="BK30" s="65">
        <f t="shared" si="1"/>
        <v>-1.9033626173886597</v>
      </c>
    </row>
    <row r="31" spans="1:63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65">
        <f t="shared" si="0"/>
        <v>-14.242968749999996</v>
      </c>
      <c r="BK31" s="65">
        <f t="shared" si="1"/>
        <v>-5.6967353951889992</v>
      </c>
    </row>
    <row r="32" spans="1:63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65">
        <f t="shared" si="0"/>
        <v>5.083996463306808</v>
      </c>
      <c r="BK32" s="65">
        <f t="shared" si="1"/>
        <v>-0.77458256029703854</v>
      </c>
    </row>
    <row r="33" spans="1:63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65">
        <f t="shared" si="0"/>
        <v>-5.4962569427674515</v>
      </c>
      <c r="BK33" s="65">
        <f t="shared" si="1"/>
        <v>-4.4813278008298756</v>
      </c>
    </row>
    <row r="34" spans="1:63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65">
        <f t="shared" si="0"/>
        <v>-2.7322289156626511</v>
      </c>
      <c r="BK34" s="65">
        <f t="shared" si="1"/>
        <v>-8.8800790067717514</v>
      </c>
    </row>
    <row r="35" spans="1:63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65">
        <f t="shared" si="0"/>
        <v>-9.0135522664199836</v>
      </c>
      <c r="BK35" s="65">
        <f t="shared" si="1"/>
        <v>-8.3017990589537849</v>
      </c>
    </row>
    <row r="36" spans="1:63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65">
        <f t="shared" si="0"/>
        <v>6.7610062893077636</v>
      </c>
      <c r="BK36" s="65">
        <f t="shared" si="1"/>
        <v>-4.5275590551181102</v>
      </c>
    </row>
    <row r="37" spans="1:63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65">
        <f t="shared" si="0"/>
        <v>0.85281795511242875</v>
      </c>
      <c r="BK37" s="65">
        <f t="shared" si="1"/>
        <v>6.2026785714285735</v>
      </c>
    </row>
    <row r="38" spans="1:63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65">
        <f t="shared" si="0"/>
        <v>-2.1656050955413955</v>
      </c>
      <c r="BK38" s="65">
        <f t="shared" si="1"/>
        <v>3.7837837837837904</v>
      </c>
    </row>
    <row r="39" spans="1:63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65">
        <f t="shared" si="0"/>
        <v>-0.96478063540090253</v>
      </c>
      <c r="BK39" s="65">
        <f t="shared" si="1"/>
        <v>8.8261253315737216E-5</v>
      </c>
    </row>
    <row r="40" spans="1:63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65">
        <f t="shared" si="0"/>
        <v>1.8333333333335609E-2</v>
      </c>
      <c r="BK40" s="65">
        <f t="shared" si="1"/>
        <v>1.7135593220339005</v>
      </c>
    </row>
    <row r="41" spans="1:63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65">
        <f t="shared" si="0"/>
        <v>9.9634256278171449</v>
      </c>
      <c r="BK41" s="65">
        <f t="shared" si="1"/>
        <v>1.2656102783726026</v>
      </c>
    </row>
    <row r="42" spans="1:63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I42" si="7">AVERAGE(BH5:BH41)</f>
        <v>1215.2514084572904</v>
      </c>
      <c r="BI42" s="14">
        <f t="shared" si="7"/>
        <v>1204.3316216216217</v>
      </c>
      <c r="BJ42" s="71">
        <f t="shared" si="0"/>
        <v>-0.63228997237897833</v>
      </c>
      <c r="BK42" s="71">
        <f t="shared" si="1"/>
        <v>-0.89856195678315465</v>
      </c>
    </row>
    <row r="43" spans="1:63" x14ac:dyDescent="0.25">
      <c r="A43" s="11" t="s">
        <v>44</v>
      </c>
      <c r="D43" s="15"/>
      <c r="E43" s="14">
        <f t="shared" ref="E43:AU43" si="8">E42/D42*100-100</f>
        <v>6.1146581746067028</v>
      </c>
      <c r="F43" s="14">
        <f t="shared" si="8"/>
        <v>14.075220535977053</v>
      </c>
      <c r="G43" s="14">
        <f t="shared" si="8"/>
        <v>-7.6798537077361857</v>
      </c>
      <c r="H43" s="14">
        <f t="shared" si="8"/>
        <v>1.9256342410588303</v>
      </c>
      <c r="I43" s="14">
        <f t="shared" si="8"/>
        <v>11.001193587627128</v>
      </c>
      <c r="J43" s="14">
        <f t="shared" si="8"/>
        <v>-12.219063838404338</v>
      </c>
      <c r="K43" s="14">
        <f t="shared" si="8"/>
        <v>5.6397868709871659</v>
      </c>
      <c r="L43" s="14">
        <f t="shared" si="8"/>
        <v>1.5201810614093603</v>
      </c>
      <c r="M43" s="14">
        <f t="shared" si="8"/>
        <v>-11.589572726145434</v>
      </c>
      <c r="N43" s="14">
        <f t="shared" si="8"/>
        <v>5.9964254123891578</v>
      </c>
      <c r="O43" s="14">
        <f t="shared" si="8"/>
        <v>1.3855057918391793</v>
      </c>
      <c r="P43" s="14">
        <f t="shared" si="8"/>
        <v>40.204211194217123</v>
      </c>
      <c r="Q43" s="14">
        <f t="shared" si="8"/>
        <v>4.3013494771006151</v>
      </c>
      <c r="R43" s="14">
        <f t="shared" si="8"/>
        <v>9.8997440165187669</v>
      </c>
      <c r="S43" s="14">
        <f t="shared" si="8"/>
        <v>-17.922740367098214</v>
      </c>
      <c r="T43" s="14">
        <f t="shared" si="8"/>
        <v>-14.544215738929282</v>
      </c>
      <c r="U43" s="14">
        <f t="shared" si="8"/>
        <v>26.471686069603976</v>
      </c>
      <c r="V43" s="14">
        <f t="shared" si="8"/>
        <v>38.916809585118301</v>
      </c>
      <c r="W43" s="14">
        <f t="shared" si="8"/>
        <v>-4.7659887004221986</v>
      </c>
      <c r="X43" s="14">
        <f t="shared" si="8"/>
        <v>-14.149884803789377</v>
      </c>
      <c r="Y43" s="14">
        <f t="shared" si="8"/>
        <v>-1.6766764959471061</v>
      </c>
      <c r="Z43" s="14">
        <f t="shared" si="8"/>
        <v>-10.095076443298041</v>
      </c>
      <c r="AA43" s="14">
        <f t="shared" si="8"/>
        <v>-4.0161244422701117</v>
      </c>
      <c r="AB43" s="14">
        <f t="shared" si="8"/>
        <v>-1.2228479007103061</v>
      </c>
      <c r="AC43" s="14">
        <f t="shared" si="8"/>
        <v>-0.48906296827139784</v>
      </c>
      <c r="AD43" s="14">
        <f t="shared" si="8"/>
        <v>-0.44762544757185196</v>
      </c>
      <c r="AE43" s="14">
        <f t="shared" si="8"/>
        <v>6.3060989748842502</v>
      </c>
      <c r="AF43" s="14">
        <f t="shared" si="8"/>
        <v>3.2285682312159167</v>
      </c>
      <c r="AG43" s="14">
        <f t="shared" si="8"/>
        <v>-0.45946781091559785</v>
      </c>
      <c r="AH43" s="14">
        <f t="shared" si="8"/>
        <v>-3.6481925824806751</v>
      </c>
      <c r="AI43" s="14">
        <f t="shared" si="8"/>
        <v>0.53705258521688393</v>
      </c>
      <c r="AJ43" s="14">
        <f t="shared" si="8"/>
        <v>-8.4503054327759202</v>
      </c>
      <c r="AK43" s="14">
        <f t="shared" si="8"/>
        <v>3.4515187485872474</v>
      </c>
      <c r="AL43" s="14">
        <f t="shared" si="8"/>
        <v>0.8041301953545883</v>
      </c>
      <c r="AM43" s="14">
        <f t="shared" si="8"/>
        <v>2.0963634414594026</v>
      </c>
      <c r="AN43" s="14">
        <f t="shared" si="8"/>
        <v>-0.40866912685214629</v>
      </c>
      <c r="AO43" s="14">
        <f t="shared" si="8"/>
        <v>8.4039973126755996</v>
      </c>
      <c r="AP43" s="14">
        <f t="shared" si="8"/>
        <v>3.9478575980291311</v>
      </c>
      <c r="AQ43" s="14">
        <f t="shared" si="8"/>
        <v>4.0632295067568123</v>
      </c>
      <c r="AR43" s="14">
        <f t="shared" si="8"/>
        <v>-2.3562516855424462</v>
      </c>
      <c r="AS43" s="14">
        <f t="shared" si="8"/>
        <v>0.97841898960035678</v>
      </c>
      <c r="AT43" s="14">
        <f t="shared" si="8"/>
        <v>2.7101580870733386</v>
      </c>
      <c r="AU43" s="14">
        <f t="shared" si="8"/>
        <v>1.8500064214505869</v>
      </c>
      <c r="AV43" s="14">
        <f t="shared" ref="AV43" si="9">AV42/AU42*100-100</f>
        <v>-1.5572610371788755</v>
      </c>
      <c r="AW43" s="14">
        <f t="shared" ref="AW43:AX43" si="10">AW42/AV42*100-100</f>
        <v>1.7724406569767268</v>
      </c>
      <c r="AX43" s="14">
        <f t="shared" si="10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1">BA42/AZ42*100-100</f>
        <v>-6.1040496738911543E-2</v>
      </c>
      <c r="BB43" s="14">
        <f t="shared" si="11"/>
        <v>0.56428927000324336</v>
      </c>
      <c r="BC43" s="14">
        <f t="shared" si="11"/>
        <v>-0.61056144188937367</v>
      </c>
      <c r="BD43" s="14">
        <f t="shared" si="11"/>
        <v>4.3769288329187361E-2</v>
      </c>
      <c r="BE43" s="14">
        <f t="shared" ref="BE43" si="12">BE42/BD42*100-100</f>
        <v>0.19666852976114058</v>
      </c>
      <c r="BF43" s="14">
        <f t="shared" ref="BF43" si="13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>BI42/BH42*100-100</f>
        <v>-0.89856195678315487</v>
      </c>
      <c r="BJ43" s="66"/>
      <c r="BK43" s="66"/>
    </row>
    <row r="44" spans="1:63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4">P42/D42*100-100</f>
        <v>58.557211498363387</v>
      </c>
      <c r="Q44" s="14">
        <f t="shared" si="14"/>
        <v>55.84775386444062</v>
      </c>
      <c r="R44" s="14">
        <f t="shared" si="14"/>
        <v>50.143284183699905</v>
      </c>
      <c r="S44" s="14">
        <f t="shared" si="14"/>
        <v>33.484941402381196</v>
      </c>
      <c r="T44" s="14">
        <f t="shared" si="14"/>
        <v>11.915519972191973</v>
      </c>
      <c r="U44" s="14">
        <f t="shared" si="14"/>
        <v>27.513444232164247</v>
      </c>
      <c r="V44" s="14">
        <f t="shared" si="14"/>
        <v>101.79507791228102</v>
      </c>
      <c r="W44" s="14">
        <f t="shared" si="14"/>
        <v>81.917772643436706</v>
      </c>
      <c r="X44" s="14">
        <f t="shared" si="14"/>
        <v>53.838001217019126</v>
      </c>
      <c r="Y44" s="14">
        <f t="shared" si="14"/>
        <v>71.086873203597719</v>
      </c>
      <c r="Z44" s="14">
        <f t="shared" si="14"/>
        <v>45.113877162189425</v>
      </c>
      <c r="AA44" s="14">
        <f t="shared" si="14"/>
        <v>37.382481040563533</v>
      </c>
      <c r="AB44" s="14">
        <f t="shared" si="14"/>
        <v>-3.2108229137039785</v>
      </c>
      <c r="AC44" s="14">
        <f t="shared" si="14"/>
        <v>-7.6562119792913279</v>
      </c>
      <c r="AD44" s="14">
        <f t="shared" si="14"/>
        <v>-16.350638894610768</v>
      </c>
      <c r="AE44" s="14">
        <f t="shared" si="14"/>
        <v>8.3422777591210604</v>
      </c>
      <c r="AF44" s="14">
        <f t="shared" si="14"/>
        <v>30.874911612947898</v>
      </c>
      <c r="AG44" s="14">
        <f t="shared" si="14"/>
        <v>3.0061253787869759</v>
      </c>
      <c r="AH44" s="14">
        <f t="shared" si="14"/>
        <v>-28.555612636349039</v>
      </c>
      <c r="AI44" s="14">
        <f t="shared" si="14"/>
        <v>-24.577280414000327</v>
      </c>
      <c r="AJ44" s="14">
        <f t="shared" si="14"/>
        <v>-19.569974650046348</v>
      </c>
      <c r="AK44" s="14">
        <f t="shared" si="14"/>
        <v>-15.375030268407258</v>
      </c>
      <c r="AL44" s="14">
        <f t="shared" si="14"/>
        <v>-5.1159143556659501</v>
      </c>
      <c r="AM44" s="14">
        <f t="shared" si="14"/>
        <v>0.92653621730465829</v>
      </c>
      <c r="AN44" s="14">
        <f t="shared" si="14"/>
        <v>1.7584314659605269</v>
      </c>
      <c r="AO44" s="14">
        <f t="shared" si="14"/>
        <v>10.852345081032453</v>
      </c>
      <c r="AP44" s="14">
        <f t="shared" si="14"/>
        <v>15.746749715370782</v>
      </c>
      <c r="AQ44" s="14">
        <f t="shared" si="14"/>
        <v>13.304699320567678</v>
      </c>
      <c r="AR44" s="14">
        <f t="shared" si="14"/>
        <v>7.1747456433019181</v>
      </c>
      <c r="AS44" s="14">
        <f t="shared" si="14"/>
        <v>8.7229104834941182</v>
      </c>
      <c r="AT44" s="14">
        <f t="shared" si="14"/>
        <v>15.897642428822294</v>
      </c>
      <c r="AU44" s="14">
        <f t="shared" si="14"/>
        <v>17.411196390516025</v>
      </c>
      <c r="AV44" s="14">
        <f t="shared" ref="AV44" si="15">AV42/AJ42*100-100</f>
        <v>26.251428934008686</v>
      </c>
      <c r="AW44" s="14">
        <f t="shared" ref="AW44:AX44" si="16">AW42/AK42*100-100</f>
        <v>24.202295089267437</v>
      </c>
      <c r="AX44" s="14">
        <f t="shared" si="16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7">BA42/AO42*100-100</f>
        <v>11.639606133078217</v>
      </c>
      <c r="BB44" s="14">
        <f t="shared" si="17"/>
        <v>8.0056665388067643</v>
      </c>
      <c r="BC44" s="14">
        <f t="shared" si="17"/>
        <v>3.1548089490103877</v>
      </c>
      <c r="BD44" s="14">
        <f t="shared" si="17"/>
        <v>5.6902882736676617</v>
      </c>
      <c r="BE44" s="14">
        <f t="shared" ref="BE44" si="18">BE42/AS42*100-100</f>
        <v>4.8720596631861781</v>
      </c>
      <c r="BF44" s="14">
        <f t="shared" ref="BF44" si="19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>BI42/AW42*100-100</f>
        <v>-0.63228997237897033</v>
      </c>
      <c r="BJ44" s="67"/>
      <c r="BK44" s="67"/>
    </row>
    <row r="46" spans="1:63" ht="15" customHeight="1" x14ac:dyDescent="0.25">
      <c r="A46" s="12" t="s">
        <v>47</v>
      </c>
      <c r="BJ46" s="69"/>
      <c r="BK46" s="69"/>
    </row>
    <row r="47" spans="1:63" ht="15" customHeight="1" x14ac:dyDescent="0.25">
      <c r="A47" s="4" t="s">
        <v>8</v>
      </c>
      <c r="B47" s="46">
        <v>1420</v>
      </c>
      <c r="C47" s="4"/>
      <c r="F47" s="4"/>
      <c r="G47" s="4"/>
      <c r="H47" s="22"/>
      <c r="I47" s="29"/>
      <c r="BJ47" s="70"/>
      <c r="BK47" s="70"/>
    </row>
    <row r="48" spans="1:63" ht="15" customHeight="1" x14ac:dyDescent="0.25">
      <c r="A48" s="4" t="s">
        <v>19</v>
      </c>
      <c r="B48" s="46">
        <v>1325.71</v>
      </c>
      <c r="C48" s="4"/>
      <c r="F48" s="4"/>
      <c r="G48" s="4"/>
      <c r="H48" s="3"/>
      <c r="I48" s="29"/>
      <c r="BJ48" s="70"/>
      <c r="BK48" s="70"/>
    </row>
    <row r="49" spans="1:63" ht="15" customHeight="1" x14ac:dyDescent="0.25">
      <c r="A49" s="4" t="s">
        <v>41</v>
      </c>
      <c r="B49" s="46">
        <v>1313.64</v>
      </c>
      <c r="C49" s="4"/>
      <c r="F49" s="4"/>
      <c r="G49" s="4"/>
      <c r="H49" s="22"/>
      <c r="I49" s="29"/>
      <c r="BJ49" s="70"/>
      <c r="BK49" s="70"/>
    </row>
    <row r="50" spans="1:63" ht="15" customHeight="1" x14ac:dyDescent="0.25">
      <c r="BJ50" s="70"/>
      <c r="BK50" s="70"/>
    </row>
    <row r="51" spans="1:63" ht="15" customHeight="1" x14ac:dyDescent="0.25">
      <c r="A51" s="12" t="s">
        <v>48</v>
      </c>
      <c r="BJ51" s="70"/>
      <c r="BK51" s="70"/>
    </row>
    <row r="52" spans="1:63" x14ac:dyDescent="0.25">
      <c r="A52" s="4" t="s">
        <v>11</v>
      </c>
      <c r="B52" s="46">
        <v>1090</v>
      </c>
      <c r="C52" s="4"/>
      <c r="H52" s="4"/>
      <c r="I52" s="29"/>
      <c r="BJ52" s="70"/>
      <c r="BK52" s="70"/>
    </row>
    <row r="53" spans="1:63" x14ac:dyDescent="0.25">
      <c r="A53" s="4" t="s">
        <v>34</v>
      </c>
      <c r="B53" s="46">
        <v>1076.43</v>
      </c>
      <c r="C53" s="4"/>
      <c r="H53" s="4"/>
      <c r="I53" s="29"/>
      <c r="BJ53" s="70"/>
      <c r="BK53" s="70"/>
    </row>
    <row r="54" spans="1:63" x14ac:dyDescent="0.25">
      <c r="A54" s="4" t="s">
        <v>35</v>
      </c>
      <c r="B54" s="46">
        <v>1035.33</v>
      </c>
      <c r="C54" s="4"/>
      <c r="H54" s="4"/>
      <c r="I54" s="29"/>
      <c r="BJ54" s="70"/>
      <c r="BK54" s="70"/>
    </row>
    <row r="55" spans="1:63" x14ac:dyDescent="0.25">
      <c r="BJ55" s="70"/>
      <c r="BK55" s="70"/>
    </row>
    <row r="56" spans="1:63" x14ac:dyDescent="0.25">
      <c r="D56" s="4"/>
      <c r="BJ56" s="70"/>
      <c r="BK56" s="70"/>
    </row>
    <row r="57" spans="1:63" x14ac:dyDescent="0.25">
      <c r="BJ57" s="70"/>
      <c r="BK57" s="70"/>
    </row>
    <row r="58" spans="1:63" x14ac:dyDescent="0.25">
      <c r="A58" s="4"/>
      <c r="B58" s="22"/>
      <c r="BJ58" s="70"/>
      <c r="BK58" s="70"/>
    </row>
    <row r="59" spans="1:63" x14ac:dyDescent="0.25">
      <c r="BJ59" s="70"/>
      <c r="BK59" s="70"/>
    </row>
    <row r="60" spans="1:63" x14ac:dyDescent="0.25">
      <c r="BJ60" s="70"/>
      <c r="BK60" s="70"/>
    </row>
    <row r="61" spans="1:63" x14ac:dyDescent="0.25">
      <c r="BJ61" s="70"/>
      <c r="BK61" s="70"/>
    </row>
    <row r="62" spans="1:63" x14ac:dyDescent="0.25">
      <c r="BJ62" s="70"/>
      <c r="BK62" s="70"/>
    </row>
    <row r="63" spans="1:63" x14ac:dyDescent="0.25">
      <c r="BJ63" s="70"/>
      <c r="BK63" s="70"/>
    </row>
    <row r="64" spans="1:63" x14ac:dyDescent="0.25">
      <c r="BJ64" s="70"/>
      <c r="BK64" s="70"/>
    </row>
    <row r="65" spans="62:63" x14ac:dyDescent="0.25">
      <c r="BJ65" s="70"/>
      <c r="BK65" s="70"/>
    </row>
    <row r="66" spans="62:63" x14ac:dyDescent="0.25">
      <c r="BJ66" s="70"/>
      <c r="BK66" s="70"/>
    </row>
    <row r="67" spans="62:63" x14ac:dyDescent="0.25">
      <c r="BJ67" s="70"/>
      <c r="BK67" s="70"/>
    </row>
    <row r="68" spans="62:63" x14ac:dyDescent="0.25">
      <c r="BJ68" s="70"/>
      <c r="BK68" s="70"/>
    </row>
    <row r="69" spans="62:63" x14ac:dyDescent="0.25">
      <c r="BJ69" s="70"/>
      <c r="BK69" s="70"/>
    </row>
    <row r="70" spans="62:63" x14ac:dyDescent="0.25">
      <c r="BJ70" s="70"/>
      <c r="BK70" s="70"/>
    </row>
    <row r="71" spans="62:63" x14ac:dyDescent="0.25">
      <c r="BJ71" s="70"/>
      <c r="BK71" s="70"/>
    </row>
    <row r="72" spans="62:63" x14ac:dyDescent="0.25">
      <c r="BJ72" s="70"/>
      <c r="BK72" s="70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2020-05-21T07:25:02Z</dcterms:modified>
</cp:coreProperties>
</file>